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7770" activeTab="0"/>
  </bookViews>
  <sheets>
    <sheet name="H21決算" sheetId="1" r:id="rId1"/>
  </sheets>
  <definedNames>
    <definedName name="_xlnm.Print_Area" localSheetId="0">'H21決算'!$A$1:$F$50</definedName>
  </definedNames>
  <calcPr fullCalcOnLoad="1"/>
</workbook>
</file>

<file path=xl/sharedStrings.xml><?xml version="1.0" encoding="utf-8"?>
<sst xmlns="http://schemas.openxmlformats.org/spreadsheetml/2006/main" count="66" uniqueCount="59">
  <si>
    <t>平成２１年度鳥取県福祉研究学会収入支出決算書</t>
  </si>
  <si>
    <t>自：平成２１年４月　１日</t>
  </si>
  <si>
    <t>至：平成２２年３月３１日</t>
  </si>
  <si>
    <t>【収入】</t>
  </si>
  <si>
    <t>（単位：円）</t>
  </si>
  <si>
    <t>科目</t>
  </si>
  <si>
    <t>予算額(A)</t>
  </si>
  <si>
    <t>決算額(B)</t>
  </si>
  <si>
    <t>増減(B-A)</t>
  </si>
  <si>
    <t>備考</t>
  </si>
  <si>
    <t>会費</t>
  </si>
  <si>
    <t>（参加費）</t>
  </si>
  <si>
    <t>一般参加者　1,000円×213人</t>
  </si>
  <si>
    <t>一般参加者（障がい者・学生等）500×58人</t>
  </si>
  <si>
    <t>研究発表者　1,000円×96人</t>
  </si>
  <si>
    <t>県補助金</t>
  </si>
  <si>
    <t>講演会</t>
  </si>
  <si>
    <t>研究発表会</t>
  </si>
  <si>
    <t>共募配分金</t>
  </si>
  <si>
    <t>共同募金配分金</t>
  </si>
  <si>
    <t>雑収入</t>
  </si>
  <si>
    <t>普通預金利息</t>
  </si>
  <si>
    <t>繰越金</t>
  </si>
  <si>
    <t>前期余剰金</t>
  </si>
  <si>
    <t>計</t>
  </si>
  <si>
    <t>【支出】</t>
  </si>
  <si>
    <t>不用額(A-B)</t>
  </si>
  <si>
    <t>諸謝金</t>
  </si>
  <si>
    <t>手話通訳者謝礼　12,000円×2人</t>
  </si>
  <si>
    <t>講演講師謝金</t>
  </si>
  <si>
    <t>知事賞審査委員謝金　10,000円×4人</t>
  </si>
  <si>
    <t>学会奨励賞賞金　10,000円×6名</t>
  </si>
  <si>
    <t>旅費交通費</t>
  </si>
  <si>
    <t>講演講師旅費</t>
  </si>
  <si>
    <t>手話通訳者旅費</t>
  </si>
  <si>
    <t>座長副座長旅費</t>
  </si>
  <si>
    <t>食料費</t>
  </si>
  <si>
    <t>講師等昼食代（800円×1個＋500×15個）</t>
  </si>
  <si>
    <t>ミネラルウォーター</t>
  </si>
  <si>
    <t>消耗品費</t>
  </si>
  <si>
    <t>印刷製本費</t>
  </si>
  <si>
    <t>県社協複写機使用負担金　4円×30,721枚</t>
  </si>
  <si>
    <t>研究発表会資料　400円×350部×1.05</t>
  </si>
  <si>
    <t>研究発表会資料点字化</t>
  </si>
  <si>
    <t>研究発表会学会奨励賞賞状</t>
  </si>
  <si>
    <t>通信運搬費</t>
  </si>
  <si>
    <t>理事会　80円×18人×2回</t>
  </si>
  <si>
    <t>研究発表募集案内　120円×50ヵ所</t>
  </si>
  <si>
    <t>研究発表会一般参加案内　120円×100ヵ所</t>
  </si>
  <si>
    <t>研究発表会審査委員委嘱　90円×12人</t>
  </si>
  <si>
    <t>審査選考・連絡調整</t>
  </si>
  <si>
    <t>県社協電話使用負担</t>
  </si>
  <si>
    <t>使用料及び</t>
  </si>
  <si>
    <t>OA機器管理費</t>
  </si>
  <si>
    <t>賃借料</t>
  </si>
  <si>
    <t>雑費</t>
  </si>
  <si>
    <t>振込手数料他</t>
  </si>
  <si>
    <t>予備費</t>
  </si>
  <si>
    <t>収入合計 940,118円－支出合計 759,390円＝次年度繰越金 180,728円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</si>
</sst>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"/>
    <numFmt numFmtId="178" formatCode="#,##0_ "/>
    <numFmt numFmtId="179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sz val="8"/>
      <name val="HGSｺﾞｼｯｸM"/>
      <family val="3"/>
    </font>
    <font>
      <sz val="8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38" fontId="4" fillId="0" borderId="13" xfId="48" applyNumberFormat="1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38" fontId="5" fillId="0" borderId="0" xfId="48" applyFont="1" applyAlignment="1">
      <alignment horizontal="left" vertical="center"/>
    </xf>
    <xf numFmtId="38" fontId="4" fillId="0" borderId="0" xfId="48" applyFont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176" fontId="4" fillId="0" borderId="17" xfId="48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177" fontId="5" fillId="0" borderId="19" xfId="0" applyNumberFormat="1" applyFont="1" applyFill="1" applyBorder="1" applyAlignment="1">
      <alignment horizontal="right" vertical="center"/>
    </xf>
    <xf numFmtId="38" fontId="4" fillId="0" borderId="20" xfId="48" applyFont="1" applyBorder="1" applyAlignment="1">
      <alignment vertical="center"/>
    </xf>
    <xf numFmtId="176" fontId="4" fillId="0" borderId="20" xfId="48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177" fontId="5" fillId="0" borderId="22" xfId="0" applyNumberFormat="1" applyFont="1" applyFill="1" applyBorder="1" applyAlignment="1">
      <alignment horizontal="right" vertical="center"/>
    </xf>
    <xf numFmtId="38" fontId="7" fillId="0" borderId="0" xfId="48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176" fontId="4" fillId="0" borderId="23" xfId="48" applyNumberFormat="1" applyFont="1" applyBorder="1" applyAlignment="1">
      <alignment vertical="center"/>
    </xf>
    <xf numFmtId="56" fontId="5" fillId="0" borderId="25" xfId="0" applyNumberFormat="1" applyFont="1" applyBorder="1" applyAlignment="1">
      <alignment vertical="center"/>
    </xf>
    <xf numFmtId="177" fontId="5" fillId="0" borderId="26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176" fontId="4" fillId="0" borderId="27" xfId="48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7" fontId="5" fillId="0" borderId="29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56" fontId="5" fillId="0" borderId="16" xfId="0" applyNumberFormat="1" applyFont="1" applyBorder="1" applyAlignment="1">
      <alignment vertical="center"/>
    </xf>
    <xf numFmtId="177" fontId="5" fillId="0" borderId="3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vertical="center"/>
    </xf>
    <xf numFmtId="176" fontId="4" fillId="0" borderId="23" xfId="48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vertical="top"/>
    </xf>
    <xf numFmtId="176" fontId="4" fillId="0" borderId="13" xfId="0" applyNumberFormat="1" applyFont="1" applyBorder="1" applyAlignment="1">
      <alignment vertical="center"/>
    </xf>
    <xf numFmtId="56" fontId="5" fillId="0" borderId="1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vertical="top"/>
    </xf>
    <xf numFmtId="179" fontId="4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4" fillId="0" borderId="23" xfId="0" applyFont="1" applyBorder="1" applyAlignment="1">
      <alignment vertical="top"/>
    </xf>
    <xf numFmtId="179" fontId="4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176" fontId="4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top"/>
    </xf>
    <xf numFmtId="38" fontId="4" fillId="0" borderId="35" xfId="48" applyNumberFormat="1" applyFont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177" fontId="5" fillId="0" borderId="37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top"/>
    </xf>
    <xf numFmtId="179" fontId="4" fillId="0" borderId="32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177" fontId="9" fillId="0" borderId="3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56" fontId="5" fillId="0" borderId="33" xfId="0" applyNumberFormat="1" applyFont="1" applyBorder="1" applyAlignment="1">
      <alignment vertical="center"/>
    </xf>
    <xf numFmtId="38" fontId="4" fillId="0" borderId="17" xfId="48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20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top"/>
    </xf>
    <xf numFmtId="38" fontId="4" fillId="0" borderId="32" xfId="48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77" fontId="9" fillId="0" borderId="26" xfId="0" applyNumberFormat="1" applyFont="1" applyFill="1" applyBorder="1" applyAlignment="1">
      <alignment horizontal="right" vertical="center"/>
    </xf>
    <xf numFmtId="38" fontId="4" fillId="0" borderId="27" xfId="48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38" fontId="4" fillId="0" borderId="38" xfId="48" applyFont="1" applyFill="1" applyBorder="1" applyAlignment="1">
      <alignment horizontal="center" vertical="center"/>
    </xf>
    <xf numFmtId="38" fontId="4" fillId="0" borderId="39" xfId="48" applyFont="1" applyFill="1" applyBorder="1" applyAlignment="1">
      <alignment horizontal="center" vertical="center"/>
    </xf>
    <xf numFmtId="38" fontId="4" fillId="0" borderId="4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zoomScalePageLayoutView="0" workbookViewId="0" topLeftCell="A1">
      <selection activeCell="J15" sqref="J14:J15"/>
    </sheetView>
  </sheetViews>
  <sheetFormatPr defaultColWidth="9.00390625" defaultRowHeight="13.5"/>
  <cols>
    <col min="1" max="1" width="13.125" style="1" customWidth="1"/>
    <col min="2" max="4" width="11.625" style="1" customWidth="1"/>
    <col min="5" max="5" width="33.125" style="1" customWidth="1"/>
    <col min="6" max="6" width="8.625" style="114" customWidth="1"/>
    <col min="7" max="7" width="7.75390625" style="1" customWidth="1"/>
    <col min="8" max="8" width="7.875" style="2" customWidth="1"/>
    <col min="9" max="16384" width="9.00390625" style="1" customWidth="1"/>
  </cols>
  <sheetData>
    <row r="1" spans="1:6" ht="18" customHeight="1">
      <c r="A1" s="115" t="s">
        <v>0</v>
      </c>
      <c r="B1" s="115"/>
      <c r="C1" s="115"/>
      <c r="D1" s="115"/>
      <c r="E1" s="115"/>
      <c r="F1" s="115"/>
    </row>
    <row r="2" spans="1:6" ht="18" customHeight="1">
      <c r="A2" s="3"/>
      <c r="B2" s="3"/>
      <c r="C2" s="3"/>
      <c r="D2" s="3"/>
      <c r="E2" s="3"/>
      <c r="F2" s="4"/>
    </row>
    <row r="3" spans="2:6" ht="13.5" customHeight="1">
      <c r="B3" s="5"/>
      <c r="C3" s="5"/>
      <c r="D3" s="5"/>
      <c r="E3" s="5"/>
      <c r="F3" s="6" t="s">
        <v>1</v>
      </c>
    </row>
    <row r="4" spans="2:6" ht="13.5" customHeight="1">
      <c r="B4" s="5"/>
      <c r="C4" s="5"/>
      <c r="D4" s="5"/>
      <c r="E4" s="5"/>
      <c r="F4" s="6" t="s">
        <v>2</v>
      </c>
    </row>
    <row r="5" spans="2:6" ht="13.5" customHeight="1">
      <c r="B5" s="5"/>
      <c r="C5" s="5"/>
      <c r="D5" s="5"/>
      <c r="E5" s="5"/>
      <c r="F5" s="6"/>
    </row>
    <row r="6" spans="1:6" ht="18" customHeight="1">
      <c r="A6" s="1" t="s">
        <v>3</v>
      </c>
      <c r="E6" s="7"/>
      <c r="F6" s="8" t="s">
        <v>4</v>
      </c>
    </row>
    <row r="7" spans="1:6" ht="18" customHeight="1">
      <c r="A7" s="9" t="s">
        <v>5</v>
      </c>
      <c r="B7" s="10" t="s">
        <v>6</v>
      </c>
      <c r="C7" s="9" t="s">
        <v>7</v>
      </c>
      <c r="D7" s="9" t="s">
        <v>8</v>
      </c>
      <c r="E7" s="11" t="s">
        <v>9</v>
      </c>
      <c r="F7" s="12"/>
    </row>
    <row r="8" spans="1:9" ht="18" customHeight="1">
      <c r="A8" s="13" t="s">
        <v>10</v>
      </c>
      <c r="B8" s="14">
        <v>300000</v>
      </c>
      <c r="C8" s="15">
        <f>SUM(F9:F11)</f>
        <v>338000</v>
      </c>
      <c r="D8" s="16">
        <f>C8-B8</f>
        <v>38000</v>
      </c>
      <c r="E8" s="17" t="s">
        <v>11</v>
      </c>
      <c r="F8" s="18"/>
      <c r="H8" s="19"/>
      <c r="I8" s="20"/>
    </row>
    <row r="9" spans="1:9" ht="18" customHeight="1">
      <c r="A9" s="21"/>
      <c r="B9" s="22"/>
      <c r="C9" s="22"/>
      <c r="D9" s="23"/>
      <c r="E9" s="24" t="s">
        <v>12</v>
      </c>
      <c r="F9" s="25">
        <v>213000</v>
      </c>
      <c r="H9" s="19"/>
      <c r="I9" s="20"/>
    </row>
    <row r="10" spans="1:9" ht="18" customHeight="1">
      <c r="A10" s="21"/>
      <c r="B10" s="22"/>
      <c r="C10" s="22"/>
      <c r="D10" s="23"/>
      <c r="E10" s="24" t="s">
        <v>13</v>
      </c>
      <c r="F10" s="25">
        <v>29000</v>
      </c>
      <c r="H10" s="19"/>
      <c r="I10" s="20"/>
    </row>
    <row r="11" spans="1:9" ht="18" customHeight="1">
      <c r="A11" s="21"/>
      <c r="B11" s="26"/>
      <c r="C11" s="26"/>
      <c r="D11" s="27"/>
      <c r="E11" s="28" t="s">
        <v>14</v>
      </c>
      <c r="F11" s="29">
        <v>96000</v>
      </c>
      <c r="H11" s="30"/>
      <c r="I11" s="20"/>
    </row>
    <row r="12" spans="1:6" ht="18" customHeight="1">
      <c r="A12" s="31" t="s">
        <v>15</v>
      </c>
      <c r="B12" s="15">
        <v>300000</v>
      </c>
      <c r="C12" s="15">
        <f>SUM(F12:F13)</f>
        <v>300000</v>
      </c>
      <c r="D12" s="16">
        <f>C12-B12</f>
        <v>0</v>
      </c>
      <c r="E12" s="17" t="s">
        <v>16</v>
      </c>
      <c r="F12" s="32">
        <v>200000</v>
      </c>
    </row>
    <row r="13" spans="1:6" ht="18" customHeight="1">
      <c r="A13" s="33"/>
      <c r="B13" s="26"/>
      <c r="C13" s="26"/>
      <c r="D13" s="27"/>
      <c r="E13" s="34" t="s">
        <v>17</v>
      </c>
      <c r="F13" s="29">
        <v>100000</v>
      </c>
    </row>
    <row r="14" spans="1:6" ht="18" customHeight="1">
      <c r="A14" s="33" t="s">
        <v>18</v>
      </c>
      <c r="B14" s="35">
        <v>100000</v>
      </c>
      <c r="C14" s="35">
        <f>F14</f>
        <v>100000</v>
      </c>
      <c r="D14" s="36">
        <f>C14-B14</f>
        <v>0</v>
      </c>
      <c r="E14" s="37" t="s">
        <v>19</v>
      </c>
      <c r="F14" s="38">
        <v>100000</v>
      </c>
    </row>
    <row r="15" spans="1:6" ht="18" customHeight="1">
      <c r="A15" s="39" t="s">
        <v>20</v>
      </c>
      <c r="B15" s="40">
        <v>1009</v>
      </c>
      <c r="C15" s="40">
        <f>SUM(F15:F15)</f>
        <v>127</v>
      </c>
      <c r="D15" s="41">
        <f>C15-B15</f>
        <v>-882</v>
      </c>
      <c r="E15" s="42" t="s">
        <v>21</v>
      </c>
      <c r="F15" s="43">
        <v>127</v>
      </c>
    </row>
    <row r="16" spans="1:6" ht="18" customHeight="1">
      <c r="A16" s="44" t="s">
        <v>22</v>
      </c>
      <c r="B16" s="35">
        <v>201991</v>
      </c>
      <c r="C16" s="35">
        <f>F16</f>
        <v>201991</v>
      </c>
      <c r="D16" s="36">
        <f>B16-C16</f>
        <v>0</v>
      </c>
      <c r="E16" s="45" t="s">
        <v>23</v>
      </c>
      <c r="F16" s="46">
        <v>201991</v>
      </c>
    </row>
    <row r="17" spans="1:6" ht="18" customHeight="1">
      <c r="A17" s="47" t="s">
        <v>24</v>
      </c>
      <c r="B17" s="48">
        <f>SUM(B8:B16)</f>
        <v>903000</v>
      </c>
      <c r="C17" s="48">
        <f>SUM(C8:C16)</f>
        <v>940118</v>
      </c>
      <c r="D17" s="49">
        <f>SUM(D8:D16)</f>
        <v>37118</v>
      </c>
      <c r="E17" s="50"/>
      <c r="F17" s="51"/>
    </row>
    <row r="18" spans="1:6" ht="18" customHeight="1">
      <c r="A18" s="52"/>
      <c r="B18" s="53"/>
      <c r="C18" s="53"/>
      <c r="D18" s="54"/>
      <c r="E18" s="55"/>
      <c r="F18" s="56"/>
    </row>
    <row r="19" spans="4:6" ht="18" customHeight="1">
      <c r="D19" s="57"/>
      <c r="F19" s="58"/>
    </row>
    <row r="20" spans="1:6" ht="18" customHeight="1">
      <c r="A20" s="1" t="s">
        <v>25</v>
      </c>
      <c r="E20" s="8"/>
      <c r="F20" s="8" t="s">
        <v>4</v>
      </c>
    </row>
    <row r="21" spans="1:6" ht="18" customHeight="1">
      <c r="A21" s="59" t="s">
        <v>5</v>
      </c>
      <c r="B21" s="60" t="s">
        <v>6</v>
      </c>
      <c r="C21" s="9" t="s">
        <v>7</v>
      </c>
      <c r="D21" s="9" t="s">
        <v>26</v>
      </c>
      <c r="E21" s="61" t="s">
        <v>9</v>
      </c>
      <c r="F21" s="62"/>
    </row>
    <row r="22" spans="1:8" ht="18" customHeight="1">
      <c r="A22" s="63" t="s">
        <v>27</v>
      </c>
      <c r="B22" s="14">
        <v>219000</v>
      </c>
      <c r="C22" s="14">
        <f>SUM(F22:F25)</f>
        <v>224000</v>
      </c>
      <c r="D22" s="64">
        <f>B22-C22</f>
        <v>-5000</v>
      </c>
      <c r="E22" s="65" t="s">
        <v>28</v>
      </c>
      <c r="F22" s="32">
        <v>24000</v>
      </c>
      <c r="H22" s="66"/>
    </row>
    <row r="23" spans="1:8" ht="18" customHeight="1">
      <c r="A23" s="67"/>
      <c r="B23" s="68"/>
      <c r="C23" s="68"/>
      <c r="D23" s="69"/>
      <c r="E23" s="70" t="s">
        <v>29</v>
      </c>
      <c r="F23" s="25">
        <v>100000</v>
      </c>
      <c r="H23" s="66"/>
    </row>
    <row r="24" spans="1:8" ht="18" customHeight="1">
      <c r="A24" s="67"/>
      <c r="B24" s="68"/>
      <c r="C24" s="68"/>
      <c r="D24" s="69"/>
      <c r="E24" s="70" t="s">
        <v>30</v>
      </c>
      <c r="F24" s="25">
        <v>40000</v>
      </c>
      <c r="H24" s="66"/>
    </row>
    <row r="25" spans="1:8" ht="18" customHeight="1">
      <c r="A25" s="71"/>
      <c r="B25" s="72"/>
      <c r="C25" s="72"/>
      <c r="D25" s="73"/>
      <c r="E25" s="34" t="s">
        <v>31</v>
      </c>
      <c r="F25" s="29">
        <v>60000</v>
      </c>
      <c r="H25" s="66"/>
    </row>
    <row r="26" spans="1:8" ht="18" customHeight="1">
      <c r="A26" s="67" t="s">
        <v>32</v>
      </c>
      <c r="B26" s="14">
        <v>90000</v>
      </c>
      <c r="C26" s="14">
        <f>SUM(F26:F28)</f>
        <v>21920</v>
      </c>
      <c r="D26" s="64">
        <f>B26-C26</f>
        <v>68080</v>
      </c>
      <c r="E26" s="74" t="s">
        <v>33</v>
      </c>
      <c r="F26" s="32">
        <v>12540</v>
      </c>
      <c r="H26" s="66"/>
    </row>
    <row r="27" spans="1:8" ht="18" customHeight="1">
      <c r="A27" s="67"/>
      <c r="B27" s="75"/>
      <c r="C27" s="75"/>
      <c r="D27" s="69"/>
      <c r="E27" s="76" t="s">
        <v>34</v>
      </c>
      <c r="F27" s="25">
        <v>2640</v>
      </c>
      <c r="H27" s="66"/>
    </row>
    <row r="28" spans="1:8" ht="18" customHeight="1">
      <c r="A28" s="67"/>
      <c r="B28" s="75"/>
      <c r="C28" s="75"/>
      <c r="D28" s="69"/>
      <c r="E28" s="76" t="s">
        <v>35</v>
      </c>
      <c r="F28" s="25">
        <v>6740</v>
      </c>
      <c r="H28" s="66"/>
    </row>
    <row r="29" spans="1:8" ht="18" customHeight="1">
      <c r="A29" s="77" t="s">
        <v>36</v>
      </c>
      <c r="B29" s="14">
        <v>12000</v>
      </c>
      <c r="C29" s="14">
        <f>SUM(F29:F30)</f>
        <v>9770</v>
      </c>
      <c r="D29" s="78">
        <f>B29-C29</f>
        <v>2230</v>
      </c>
      <c r="E29" s="17" t="s">
        <v>37</v>
      </c>
      <c r="F29" s="32">
        <v>8300</v>
      </c>
      <c r="H29" s="79"/>
    </row>
    <row r="30" spans="1:8" ht="18" customHeight="1">
      <c r="A30" s="80"/>
      <c r="B30" s="81"/>
      <c r="C30" s="81"/>
      <c r="D30" s="82"/>
      <c r="E30" s="83" t="s">
        <v>38</v>
      </c>
      <c r="F30" s="84">
        <v>1470</v>
      </c>
      <c r="H30" s="79"/>
    </row>
    <row r="31" spans="1:8" ht="18" customHeight="1">
      <c r="A31" s="85" t="s">
        <v>39</v>
      </c>
      <c r="B31" s="14">
        <v>71000</v>
      </c>
      <c r="C31" s="14">
        <f>SUM(F31:F32)</f>
        <v>134711</v>
      </c>
      <c r="D31" s="78">
        <f>B31-C31</f>
        <v>-63711</v>
      </c>
      <c r="E31" s="17" t="s">
        <v>39</v>
      </c>
      <c r="F31" s="32">
        <v>134711</v>
      </c>
      <c r="H31" s="66"/>
    </row>
    <row r="32" spans="1:8" ht="18" customHeight="1">
      <c r="A32" s="71"/>
      <c r="B32" s="86"/>
      <c r="C32" s="86"/>
      <c r="D32" s="87"/>
      <c r="E32" s="88"/>
      <c r="F32" s="89"/>
      <c r="H32" s="66"/>
    </row>
    <row r="33" spans="1:8" ht="18" customHeight="1">
      <c r="A33" s="67" t="s">
        <v>40</v>
      </c>
      <c r="B33" s="14">
        <v>298000</v>
      </c>
      <c r="C33" s="14">
        <f>SUM(F33:F36)</f>
        <v>322464</v>
      </c>
      <c r="D33" s="64">
        <f>B33-C33</f>
        <v>-24464</v>
      </c>
      <c r="E33" s="17" t="s">
        <v>41</v>
      </c>
      <c r="F33" s="32">
        <v>122884</v>
      </c>
      <c r="H33" s="66"/>
    </row>
    <row r="34" spans="1:8" ht="18" customHeight="1">
      <c r="A34" s="67"/>
      <c r="B34" s="75"/>
      <c r="C34" s="75"/>
      <c r="D34" s="69"/>
      <c r="E34" s="76" t="s">
        <v>42</v>
      </c>
      <c r="F34" s="25">
        <v>147000</v>
      </c>
      <c r="H34" s="90"/>
    </row>
    <row r="35" spans="1:8" ht="18" customHeight="1">
      <c r="A35" s="67"/>
      <c r="B35" s="75"/>
      <c r="C35" s="75"/>
      <c r="D35" s="69"/>
      <c r="E35" s="91" t="s">
        <v>43</v>
      </c>
      <c r="F35" s="25">
        <v>51530</v>
      </c>
      <c r="H35" s="90"/>
    </row>
    <row r="36" spans="1:8" ht="18" customHeight="1">
      <c r="A36" s="67"/>
      <c r="B36" s="75"/>
      <c r="C36" s="75"/>
      <c r="D36" s="69"/>
      <c r="E36" s="76" t="s">
        <v>44</v>
      </c>
      <c r="F36" s="25">
        <v>1050</v>
      </c>
      <c r="H36" s="66"/>
    </row>
    <row r="37" spans="1:8" ht="18" customHeight="1">
      <c r="A37" s="63" t="s">
        <v>45</v>
      </c>
      <c r="B37" s="14">
        <v>109000</v>
      </c>
      <c r="C37" s="14">
        <f>SUM(F37:F42)</f>
        <v>37400</v>
      </c>
      <c r="D37" s="64">
        <f>B37-C37</f>
        <v>71600</v>
      </c>
      <c r="E37" s="17" t="s">
        <v>46</v>
      </c>
      <c r="F37" s="32">
        <v>2880</v>
      </c>
      <c r="H37" s="66"/>
    </row>
    <row r="38" spans="1:8" ht="18" customHeight="1">
      <c r="A38" s="67"/>
      <c r="B38" s="75"/>
      <c r="C38" s="92"/>
      <c r="D38" s="93"/>
      <c r="E38" s="76" t="s">
        <v>47</v>
      </c>
      <c r="F38" s="25">
        <v>6000</v>
      </c>
      <c r="H38" s="66"/>
    </row>
    <row r="39" spans="1:8" ht="18" customHeight="1">
      <c r="A39" s="67"/>
      <c r="B39" s="75"/>
      <c r="C39" s="92"/>
      <c r="D39" s="93"/>
      <c r="E39" s="76" t="s">
        <v>48</v>
      </c>
      <c r="F39" s="25">
        <v>12000</v>
      </c>
      <c r="H39" s="66"/>
    </row>
    <row r="40" spans="1:8" ht="18" customHeight="1">
      <c r="A40" s="67"/>
      <c r="B40" s="75"/>
      <c r="C40" s="92"/>
      <c r="D40" s="93"/>
      <c r="E40" s="76" t="s">
        <v>49</v>
      </c>
      <c r="F40" s="25">
        <v>1080</v>
      </c>
      <c r="H40" s="66"/>
    </row>
    <row r="41" spans="1:8" ht="18" customHeight="1">
      <c r="A41" s="67"/>
      <c r="B41" s="75"/>
      <c r="C41" s="92"/>
      <c r="D41" s="93"/>
      <c r="E41" s="76" t="s">
        <v>50</v>
      </c>
      <c r="F41" s="25">
        <v>14535</v>
      </c>
      <c r="H41" s="66"/>
    </row>
    <row r="42" spans="1:8" ht="18" customHeight="1">
      <c r="A42" s="67"/>
      <c r="B42" s="75"/>
      <c r="C42" s="92"/>
      <c r="D42" s="93"/>
      <c r="E42" s="76" t="s">
        <v>51</v>
      </c>
      <c r="F42" s="25">
        <v>905</v>
      </c>
      <c r="H42" s="66"/>
    </row>
    <row r="43" spans="1:8" ht="18" customHeight="1">
      <c r="A43" s="63" t="s">
        <v>52</v>
      </c>
      <c r="B43" s="14">
        <v>4000</v>
      </c>
      <c r="C43" s="14">
        <f>F43</f>
        <v>4190</v>
      </c>
      <c r="D43" s="64">
        <f>B43-C43</f>
        <v>-190</v>
      </c>
      <c r="E43" s="17" t="s">
        <v>53</v>
      </c>
      <c r="F43" s="32">
        <v>4190</v>
      </c>
      <c r="H43" s="94"/>
    </row>
    <row r="44" spans="1:8" ht="18" customHeight="1">
      <c r="A44" s="67" t="s">
        <v>54</v>
      </c>
      <c r="B44" s="72"/>
      <c r="C44" s="95"/>
      <c r="D44" s="73"/>
      <c r="E44" s="34"/>
      <c r="F44" s="29"/>
      <c r="H44" s="1"/>
    </row>
    <row r="45" spans="1:8" ht="18" customHeight="1">
      <c r="A45" s="63" t="s">
        <v>55</v>
      </c>
      <c r="B45" s="14">
        <v>10000</v>
      </c>
      <c r="C45" s="14">
        <f>SUM(F45)</f>
        <v>4935</v>
      </c>
      <c r="D45" s="64">
        <f>B45-C45</f>
        <v>5065</v>
      </c>
      <c r="E45" s="17" t="s">
        <v>56</v>
      </c>
      <c r="F45" s="32">
        <v>4935</v>
      </c>
      <c r="G45" s="96"/>
      <c r="H45" s="97"/>
    </row>
    <row r="46" spans="1:8" ht="18" customHeight="1">
      <c r="A46" s="98"/>
      <c r="B46" s="99"/>
      <c r="C46" s="99"/>
      <c r="D46" s="87"/>
      <c r="E46" s="100"/>
      <c r="F46" s="101"/>
      <c r="G46" s="96"/>
      <c r="H46" s="97"/>
    </row>
    <row r="47" spans="1:8" ht="18" customHeight="1">
      <c r="A47" s="98" t="s">
        <v>57</v>
      </c>
      <c r="B47" s="102">
        <v>90000</v>
      </c>
      <c r="C47" s="102">
        <f>F47</f>
        <v>0</v>
      </c>
      <c r="D47" s="103">
        <f>B47-C47</f>
        <v>90000</v>
      </c>
      <c r="E47" s="104"/>
      <c r="F47" s="38"/>
      <c r="G47" s="96"/>
      <c r="H47" s="97"/>
    </row>
    <row r="48" spans="1:8" ht="18" customHeight="1">
      <c r="A48" s="47" t="s">
        <v>24</v>
      </c>
      <c r="B48" s="48">
        <f>SUM(B22:B47)</f>
        <v>903000</v>
      </c>
      <c r="C48" s="48">
        <f>SUM(C22:C47)</f>
        <v>759390</v>
      </c>
      <c r="D48" s="49">
        <f>B48-C48</f>
        <v>143610</v>
      </c>
      <c r="E48" s="105"/>
      <c r="F48" s="106"/>
      <c r="H48" s="107"/>
    </row>
    <row r="49" spans="1:8" ht="18" customHeight="1" thickBot="1">
      <c r="A49" s="52"/>
      <c r="B49" s="53"/>
      <c r="C49" s="53"/>
      <c r="D49" s="54"/>
      <c r="E49" s="55"/>
      <c r="F49" s="55"/>
      <c r="H49" s="107"/>
    </row>
    <row r="50" spans="1:8" ht="18" customHeight="1" thickBot="1" thickTop="1">
      <c r="A50" s="52"/>
      <c r="B50" s="116" t="s">
        <v>58</v>
      </c>
      <c r="C50" s="117"/>
      <c r="D50" s="117"/>
      <c r="E50" s="118"/>
      <c r="F50" s="55"/>
      <c r="H50" s="107"/>
    </row>
    <row r="51" spans="1:8" ht="14.25" thickTop="1">
      <c r="A51" s="108"/>
      <c r="B51" s="109"/>
      <c r="C51" s="109"/>
      <c r="D51" s="110"/>
      <c r="E51" s="111"/>
      <c r="F51" s="112"/>
      <c r="G51" s="96"/>
      <c r="H51" s="97"/>
    </row>
    <row r="52" spans="1:8" ht="13.5">
      <c r="A52" s="96"/>
      <c r="B52" s="113"/>
      <c r="C52" s="113"/>
      <c r="D52" s="96"/>
      <c r="E52" s="111"/>
      <c r="F52" s="112"/>
      <c r="G52" s="96"/>
      <c r="H52" s="97"/>
    </row>
    <row r="53" spans="1:8" ht="13.5">
      <c r="A53" s="96"/>
      <c r="B53" s="96"/>
      <c r="C53" s="96"/>
      <c r="D53" s="96"/>
      <c r="E53" s="111"/>
      <c r="F53" s="112"/>
      <c r="G53" s="96"/>
      <c r="H53" s="97"/>
    </row>
    <row r="54" spans="1:8" ht="13.5">
      <c r="A54" s="96"/>
      <c r="B54" s="96"/>
      <c r="C54" s="96"/>
      <c r="D54" s="96"/>
      <c r="E54" s="111"/>
      <c r="F54" s="112"/>
      <c r="G54" s="96"/>
      <c r="H54" s="97"/>
    </row>
    <row r="55" spans="1:8" ht="13.5">
      <c r="A55" s="96"/>
      <c r="B55" s="96"/>
      <c r="C55" s="96"/>
      <c r="D55" s="96"/>
      <c r="E55" s="111"/>
      <c r="F55" s="112"/>
      <c r="G55" s="96"/>
      <c r="H55" s="97"/>
    </row>
    <row r="56" spans="1:8" ht="13.5">
      <c r="A56" s="96"/>
      <c r="B56" s="96"/>
      <c r="C56" s="96"/>
      <c r="D56" s="96"/>
      <c r="E56" s="111"/>
      <c r="F56" s="112"/>
      <c r="G56" s="96"/>
      <c r="H56" s="97"/>
    </row>
    <row r="57" spans="1:8" ht="13.5">
      <c r="A57" s="96"/>
      <c r="B57" s="96"/>
      <c r="C57" s="96"/>
      <c r="D57" s="96"/>
      <c r="E57" s="111"/>
      <c r="F57" s="112"/>
      <c r="G57" s="96"/>
      <c r="H57" s="97"/>
    </row>
    <row r="58" spans="1:8" ht="13.5">
      <c r="A58" s="96"/>
      <c r="B58" s="96"/>
      <c r="C58" s="96"/>
      <c r="D58" s="96"/>
      <c r="E58" s="111"/>
      <c r="F58" s="112"/>
      <c r="G58" s="96"/>
      <c r="H58" s="97"/>
    </row>
    <row r="59" spans="1:8" ht="13.5">
      <c r="A59" s="96"/>
      <c r="B59" s="96"/>
      <c r="C59" s="96"/>
      <c r="D59" s="96"/>
      <c r="E59" s="111"/>
      <c r="F59" s="112"/>
      <c r="G59" s="96"/>
      <c r="H59" s="97"/>
    </row>
    <row r="60" spans="1:8" ht="13.5">
      <c r="A60" s="96"/>
      <c r="B60" s="96"/>
      <c r="C60" s="96"/>
      <c r="D60" s="96"/>
      <c r="E60" s="111"/>
      <c r="F60" s="112"/>
      <c r="G60" s="96"/>
      <c r="H60" s="97"/>
    </row>
    <row r="61" spans="1:8" ht="13.5">
      <c r="A61" s="96"/>
      <c r="B61" s="96"/>
      <c r="C61" s="96"/>
      <c r="D61" s="96"/>
      <c r="E61" s="96"/>
      <c r="F61" s="55"/>
      <c r="G61" s="96"/>
      <c r="H61" s="97"/>
    </row>
  </sheetData>
  <sheetProtection/>
  <mergeCells count="2">
    <mergeCell ref="A1:F1"/>
    <mergeCell ref="B50:E50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 真喜子</dc:creator>
  <cp:keywords/>
  <dc:description/>
  <cp:lastModifiedBy>原田 真喜子</cp:lastModifiedBy>
  <dcterms:created xsi:type="dcterms:W3CDTF">2010-06-04T03:44:50Z</dcterms:created>
  <dcterms:modified xsi:type="dcterms:W3CDTF">2010-11-09T06:10:56Z</dcterms:modified>
  <cp:category/>
  <cp:version/>
  <cp:contentType/>
  <cp:contentStatus/>
</cp:coreProperties>
</file>